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neumannhu-my.sharepoint.com/personal/ba_zsuzsanna_o365_uni-neumann_hu/Documents/_HONLAP TARTALOM/1_Közérdeklű adatok (MMocsai Nóra)/Munkaügyi rész Szabó Tamás/"/>
    </mc:Choice>
  </mc:AlternateContent>
  <xr:revisionPtr revIDLastSave="0" documentId="8_{47827F67-AF6D-49F6-930D-A58A64FF1832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személyi juttatá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" l="1"/>
  <c r="C11" i="2"/>
  <c r="B13" i="2"/>
  <c r="C9" i="2"/>
  <c r="F9" i="2"/>
  <c r="B9" i="2"/>
  <c r="F4" i="2"/>
  <c r="F12" i="2"/>
  <c r="F14" i="2"/>
  <c r="F8" i="2"/>
  <c r="F5" i="2"/>
  <c r="F11" i="2" l="1"/>
  <c r="F15" i="2"/>
  <c r="C7" i="2" l="1"/>
  <c r="E10" i="2" l="1"/>
  <c r="E6" i="2"/>
  <c r="F7" i="2" l="1"/>
  <c r="F6" i="2" s="1"/>
  <c r="F13" i="2" l="1"/>
  <c r="F10" i="2" s="1"/>
  <c r="C10" i="2" l="1"/>
  <c r="D10" i="2"/>
  <c r="B10" i="2"/>
  <c r="D6" i="2" l="1"/>
  <c r="B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oroszi.agnes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oroszi.agnes: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<sst xmlns="http://schemas.openxmlformats.org/spreadsheetml/2006/main" count="22" uniqueCount="22">
  <si>
    <t>2011. évi CXII. tv. 1. számú melléklet III. Gazdálkodási adatok 2. pont</t>
  </si>
  <si>
    <t>Személyi juttatások (kiemelt előirányzat) teljesítése - e Ft</t>
  </si>
  <si>
    <t>jutalom (ide értve a jubileumi jutalmat is)</t>
  </si>
  <si>
    <t>munkábajárás költségtérítése</t>
  </si>
  <si>
    <t>albérleti hozzájárulás</t>
  </si>
  <si>
    <t>szociális juttatások</t>
  </si>
  <si>
    <t xml:space="preserve">I. negyedév </t>
  </si>
  <si>
    <t xml:space="preserve">II. negyedév </t>
  </si>
  <si>
    <t xml:space="preserve">III. negyedév </t>
  </si>
  <si>
    <t xml:space="preserve">összesen </t>
  </si>
  <si>
    <t>Vezetők rendszeres bruttó személyi juttatásai (jutalom, jubileumi jutalom, cafetéria)</t>
  </si>
  <si>
    <t xml:space="preserve">cafetéria </t>
  </si>
  <si>
    <t xml:space="preserve">Alkalmazottaknak nyújtott bruttó juttatások (e Ft) </t>
  </si>
  <si>
    <t>Megnevezés</t>
  </si>
  <si>
    <t>Foglalkoztatottak létszáma és személyi juttatása</t>
  </si>
  <si>
    <t>Foglalkoztatottak átlagos állományi létszáma -fő</t>
  </si>
  <si>
    <t xml:space="preserve">IV. negyedév </t>
  </si>
  <si>
    <t xml:space="preserve"> </t>
  </si>
  <si>
    <t xml:space="preserve">2022. év </t>
  </si>
  <si>
    <t>Vezetők juttatásai (SzMR 17.§ (2), (3) bekezdés) (eFt)</t>
  </si>
  <si>
    <t>Vezetők bruttó illetménye</t>
  </si>
  <si>
    <t>Vezetők bruttó költségtérítése (reprezentáció, munkábajárás, belföldi és külföldi kiküldetés)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</si>
</sst>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5" fillId="0" borderId="7" xfId="0" applyFont="1" applyBorder="1"/>
    <xf numFmtId="0" fontId="4" fillId="2" borderId="7" xfId="0" applyFont="1" applyFill="1" applyBorder="1"/>
    <xf numFmtId="0" fontId="1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2" borderId="1" xfId="1" applyNumberFormat="1" applyFont="1" applyFill="1" applyBorder="1" applyAlignment="1"/>
    <xf numFmtId="165" fontId="5" fillId="0" borderId="1" xfId="1" applyNumberFormat="1" applyFont="1" applyBorder="1" applyAlignment="1"/>
    <xf numFmtId="165" fontId="5" fillId="0" borderId="1" xfId="1" applyNumberFormat="1" applyFont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0" xfId="0" applyFont="1" applyBorder="1"/>
    <xf numFmtId="165" fontId="5" fillId="0" borderId="11" xfId="1" applyNumberFormat="1" applyFont="1" applyBorder="1" applyAlignment="1">
      <alignment horizontal="center"/>
    </xf>
    <xf numFmtId="165" fontId="5" fillId="0" borderId="8" xfId="1" applyNumberFormat="1" applyFont="1" applyBorder="1" applyAlignment="1">
      <alignment horizontal="center"/>
    </xf>
    <xf numFmtId="165" fontId="5" fillId="0" borderId="1" xfId="1" applyNumberFormat="1" applyFont="1" applyBorder="1"/>
    <xf numFmtId="165" fontId="5" fillId="0" borderId="1" xfId="1" applyNumberFormat="1" applyFont="1" applyFill="1" applyBorder="1"/>
    <xf numFmtId="165" fontId="5" fillId="0" borderId="11" xfId="1" applyNumberFormat="1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"/>
  <sheetViews>
    <sheetView tabSelected="1" workbookViewId="0">
      <selection activeCell="C14" sqref="C14"/>
    </sheetView>
  </sheetViews>
  <sheetFormatPr defaultColWidth="9.140625" defaultRowHeight="18.75" x14ac:dyDescent="0.3"/>
  <cols>
    <col min="1" max="1" width="103.7109375" style="1" bestFit="1" customWidth="1"/>
    <col min="2" max="2" width="16.7109375" style="1" customWidth="1"/>
    <col min="3" max="3" width="15.42578125" style="1" customWidth="1"/>
    <col min="4" max="4" width="17.5703125" style="1" customWidth="1"/>
    <col min="5" max="5" width="21.28515625" style="1" bestFit="1" customWidth="1"/>
    <col min="6" max="6" width="16.5703125" style="1" bestFit="1" customWidth="1"/>
    <col min="7" max="16384" width="9.140625" style="1"/>
  </cols>
  <sheetData>
    <row r="1" spans="1:6" ht="20.25" thickTop="1" x14ac:dyDescent="0.35">
      <c r="A1" s="24" t="s">
        <v>0</v>
      </c>
      <c r="B1" s="25"/>
      <c r="C1" s="25"/>
      <c r="D1" s="25"/>
      <c r="E1" s="25"/>
      <c r="F1" s="26"/>
    </row>
    <row r="2" spans="1:6" ht="19.5" x14ac:dyDescent="0.35">
      <c r="A2" s="7" t="s">
        <v>14</v>
      </c>
      <c r="B2" s="21" t="s">
        <v>18</v>
      </c>
      <c r="C2" s="22"/>
      <c r="D2" s="22"/>
      <c r="E2" s="22"/>
      <c r="F2" s="23"/>
    </row>
    <row r="3" spans="1:6" x14ac:dyDescent="0.3">
      <c r="A3" s="3" t="s">
        <v>13</v>
      </c>
      <c r="B3" s="2" t="s">
        <v>6</v>
      </c>
      <c r="C3" s="2" t="s">
        <v>7</v>
      </c>
      <c r="D3" s="2" t="s">
        <v>8</v>
      </c>
      <c r="E3" s="2" t="s">
        <v>16</v>
      </c>
      <c r="F3" s="4" t="s">
        <v>9</v>
      </c>
    </row>
    <row r="4" spans="1:6" x14ac:dyDescent="0.3">
      <c r="A4" s="5" t="s">
        <v>15</v>
      </c>
      <c r="B4" s="8">
        <v>346</v>
      </c>
      <c r="C4" s="8">
        <v>398</v>
      </c>
      <c r="D4" s="14"/>
      <c r="E4" s="18"/>
      <c r="F4" s="17">
        <f>(B4+C4+D4+E4)/2</f>
        <v>372</v>
      </c>
    </row>
    <row r="5" spans="1:6" x14ac:dyDescent="0.3">
      <c r="A5" s="5" t="s">
        <v>1</v>
      </c>
      <c r="B5" s="13">
        <v>662292</v>
      </c>
      <c r="C5" s="13">
        <v>727460</v>
      </c>
      <c r="D5" s="13"/>
      <c r="E5" s="19"/>
      <c r="F5" s="17">
        <f>B5+C5+D5+E5</f>
        <v>1389752</v>
      </c>
    </row>
    <row r="6" spans="1:6" x14ac:dyDescent="0.3">
      <c r="A6" s="6" t="s">
        <v>19</v>
      </c>
      <c r="B6" s="9">
        <f>SUM(B7:B9)</f>
        <v>109209</v>
      </c>
      <c r="C6" s="9">
        <v>124581</v>
      </c>
      <c r="D6" s="9">
        <f t="shared" ref="D6:F6" si="0">SUM(D7:D9)</f>
        <v>0</v>
      </c>
      <c r="E6" s="9">
        <f t="shared" si="0"/>
        <v>0</v>
      </c>
      <c r="F6" s="9">
        <f t="shared" si="0"/>
        <v>226964</v>
      </c>
    </row>
    <row r="7" spans="1:6" x14ac:dyDescent="0.3">
      <c r="A7" s="5" t="s">
        <v>20</v>
      </c>
      <c r="B7" s="10">
        <v>109037</v>
      </c>
      <c r="C7" s="10">
        <f>34612+76845</f>
        <v>111457</v>
      </c>
      <c r="D7" s="10"/>
      <c r="E7" s="18"/>
      <c r="F7" s="17">
        <f>B7+C7+D7+E7</f>
        <v>220494</v>
      </c>
    </row>
    <row r="8" spans="1:6" x14ac:dyDescent="0.3">
      <c r="A8" s="5" t="s">
        <v>10</v>
      </c>
      <c r="B8" s="10"/>
      <c r="C8" s="10">
        <v>6000</v>
      </c>
      <c r="D8" s="10"/>
      <c r="E8" s="18"/>
      <c r="F8" s="17">
        <f t="shared" ref="F8:F9" si="1">B8+C8+D8+E8</f>
        <v>6000</v>
      </c>
    </row>
    <row r="9" spans="1:6" x14ac:dyDescent="0.3">
      <c r="A9" s="5" t="s">
        <v>21</v>
      </c>
      <c r="B9" s="10">
        <f>44+47+81</f>
        <v>172</v>
      </c>
      <c r="C9" s="10">
        <f>70+162+66</f>
        <v>298</v>
      </c>
      <c r="D9" s="10"/>
      <c r="E9" s="18"/>
      <c r="F9" s="17">
        <f t="shared" si="1"/>
        <v>470</v>
      </c>
    </row>
    <row r="10" spans="1:6" x14ac:dyDescent="0.3">
      <c r="A10" s="6" t="s">
        <v>12</v>
      </c>
      <c r="B10" s="12">
        <f>SUM(B11:B15)</f>
        <v>3724</v>
      </c>
      <c r="C10" s="12">
        <f t="shared" ref="C10:F10" si="2">SUM(C11:C15)</f>
        <v>6240</v>
      </c>
      <c r="D10" s="12">
        <f t="shared" si="2"/>
        <v>0</v>
      </c>
      <c r="E10" s="12">
        <f t="shared" si="2"/>
        <v>0</v>
      </c>
      <c r="F10" s="12">
        <f t="shared" si="2"/>
        <v>9964</v>
      </c>
    </row>
    <row r="11" spans="1:6" x14ac:dyDescent="0.3">
      <c r="A11" s="5" t="s">
        <v>2</v>
      </c>
      <c r="B11" s="11">
        <v>1875</v>
      </c>
      <c r="C11" s="11">
        <f>713+3225</f>
        <v>3938</v>
      </c>
      <c r="D11" s="11"/>
      <c r="E11" s="19"/>
      <c r="F11" s="17">
        <f>B11+C11+D11+E11</f>
        <v>5813</v>
      </c>
    </row>
    <row r="12" spans="1:6" x14ac:dyDescent="0.3">
      <c r="A12" s="5" t="s">
        <v>11</v>
      </c>
      <c r="B12" s="11">
        <v>0</v>
      </c>
      <c r="C12" s="11">
        <v>0</v>
      </c>
      <c r="D12" s="11"/>
      <c r="E12" s="11"/>
      <c r="F12" s="17">
        <f t="shared" ref="F12:F15" si="3">B12+C12+D12+E12</f>
        <v>0</v>
      </c>
    </row>
    <row r="13" spans="1:6" x14ac:dyDescent="0.3">
      <c r="A13" s="5" t="s">
        <v>3</v>
      </c>
      <c r="B13" s="11">
        <f>461+652+736</f>
        <v>1849</v>
      </c>
      <c r="C13" s="11">
        <f>517+917+868</f>
        <v>2302</v>
      </c>
      <c r="D13" s="11"/>
      <c r="E13" s="19"/>
      <c r="F13" s="17">
        <f t="shared" si="3"/>
        <v>4151</v>
      </c>
    </row>
    <row r="14" spans="1:6" x14ac:dyDescent="0.3">
      <c r="A14" s="5" t="s">
        <v>4</v>
      </c>
      <c r="B14" s="11">
        <v>0</v>
      </c>
      <c r="C14" s="11">
        <v>0</v>
      </c>
      <c r="D14" s="11"/>
      <c r="E14" s="11"/>
      <c r="F14" s="17">
        <f t="shared" si="3"/>
        <v>0</v>
      </c>
    </row>
    <row r="15" spans="1:6" ht="19.5" thickBot="1" x14ac:dyDescent="0.35">
      <c r="A15" s="15" t="s">
        <v>5</v>
      </c>
      <c r="B15" s="16">
        <v>0</v>
      </c>
      <c r="C15" s="16"/>
      <c r="D15" s="16"/>
      <c r="E15" s="20"/>
      <c r="F15" s="17">
        <f t="shared" si="3"/>
        <v>0</v>
      </c>
    </row>
    <row r="17" spans="2:2" x14ac:dyDescent="0.3">
      <c r="B17" s="1" t="s">
        <v>17</v>
      </c>
    </row>
  </sheetData>
  <mergeCells count="2">
    <mergeCell ref="B2:F2"/>
    <mergeCell ref="A1:F1"/>
  </mergeCells>
  <pageMargins left="0.7" right="0.7" top="0.75" bottom="0.75" header="0.3" footer="0.3"/>
  <pageSetup paperSize="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személyi juttatás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Hatos</dc:creator>
  <cp:lastModifiedBy>.</cp:lastModifiedBy>
  <cp:lastPrinted>2020-02-17T09:49:05Z</cp:lastPrinted>
  <dcterms:created xsi:type="dcterms:W3CDTF">2017-01-11T10:43:31Z</dcterms:created>
  <dcterms:modified xsi:type="dcterms:W3CDTF">2022-09-09T11:35:35Z</dcterms:modified>
</cp:coreProperties>
</file>